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8" windowWidth="7548" windowHeight="4596" activeTab="1"/>
  </bookViews>
  <sheets>
    <sheet name="Auswertung" sheetId="1" r:id="rId1"/>
    <sheet name="Diagramm" sheetId="2" r:id="rId2"/>
    <sheet name="Tabelle1" sheetId="3" r:id="rId3"/>
  </sheets>
  <definedNames>
    <definedName name="_xlnm.Print_Area" localSheetId="0">Auswertung!$A$1:$AJ$41</definedName>
  </definedNames>
  <calcPr calcId="145621"/>
</workbook>
</file>

<file path=xl/calcChain.xml><?xml version="1.0" encoding="utf-8"?>
<calcChain xmlns="http://schemas.openxmlformats.org/spreadsheetml/2006/main">
  <c r="Z3" i="2" l="1"/>
  <c r="Z4" i="2"/>
  <c r="Z6" i="2"/>
  <c r="Z7" i="2"/>
  <c r="Y3" i="2"/>
  <c r="Y4" i="2"/>
  <c r="Y6" i="2"/>
  <c r="Y7" i="2"/>
  <c r="X3" i="2"/>
  <c r="X4" i="2"/>
  <c r="X6" i="2"/>
  <c r="X7" i="2"/>
  <c r="AB5" i="2"/>
  <c r="AA5" i="2"/>
  <c r="Z5" i="2"/>
  <c r="Y5" i="2"/>
  <c r="X5" i="2"/>
  <c r="W3" i="2"/>
  <c r="W4" i="2"/>
  <c r="W6" i="2"/>
  <c r="W7" i="2"/>
  <c r="V3" i="2"/>
  <c r="V4" i="2"/>
  <c r="V6" i="2"/>
  <c r="V7" i="2"/>
  <c r="U3" i="2"/>
  <c r="U4" i="2"/>
  <c r="U6" i="2"/>
  <c r="U7" i="2"/>
  <c r="T3" i="2"/>
  <c r="T4" i="2"/>
  <c r="T6" i="2"/>
  <c r="T7" i="2"/>
  <c r="S3" i="2"/>
  <c r="S4" i="2"/>
  <c r="S6" i="2"/>
  <c r="S7" i="2"/>
  <c r="R3" i="2"/>
  <c r="R4" i="2"/>
  <c r="R6" i="2"/>
  <c r="R7" i="2"/>
  <c r="W5" i="2"/>
  <c r="V5" i="2"/>
  <c r="U5" i="2"/>
  <c r="T5" i="2"/>
  <c r="S5" i="2"/>
  <c r="R5" i="2"/>
  <c r="Q3" i="2"/>
  <c r="Q4" i="2"/>
  <c r="Q6" i="2"/>
  <c r="Q7" i="2"/>
  <c r="P3" i="2"/>
  <c r="P4" i="2"/>
  <c r="P6" i="2"/>
  <c r="P7" i="2"/>
  <c r="O3" i="2"/>
  <c r="O4" i="2"/>
  <c r="O6" i="2"/>
  <c r="O7" i="2"/>
  <c r="Q5" i="2"/>
  <c r="P5" i="2"/>
  <c r="O5" i="2"/>
  <c r="N3" i="2"/>
  <c r="N4" i="2"/>
  <c r="N6" i="2"/>
  <c r="N7" i="2"/>
  <c r="N5" i="2"/>
  <c r="M3" i="2"/>
  <c r="M4" i="2"/>
  <c r="M6" i="2"/>
  <c r="M7" i="2"/>
  <c r="M5" i="2"/>
  <c r="L3" i="2"/>
  <c r="L4" i="2"/>
  <c r="L6" i="2"/>
  <c r="L7" i="2"/>
  <c r="L5" i="2"/>
  <c r="K3" i="2"/>
  <c r="K4" i="2"/>
  <c r="K6" i="2"/>
  <c r="K7" i="2"/>
  <c r="K5" i="2"/>
  <c r="J3" i="2"/>
  <c r="J4" i="2"/>
  <c r="J6" i="2"/>
  <c r="J7" i="2"/>
  <c r="J5" i="2"/>
  <c r="I6" i="2"/>
  <c r="I7" i="2"/>
  <c r="H6" i="2"/>
  <c r="H7" i="2"/>
  <c r="I5" i="2"/>
  <c r="I3" i="2"/>
  <c r="I4" i="2"/>
  <c r="H3" i="2"/>
  <c r="H4" i="2"/>
  <c r="H5" i="2"/>
  <c r="G6" i="2"/>
  <c r="G7" i="2"/>
  <c r="G3" i="2"/>
  <c r="G4" i="2"/>
  <c r="F6" i="2"/>
  <c r="F7" i="2"/>
  <c r="F3" i="2"/>
  <c r="F4" i="2"/>
  <c r="E6" i="2"/>
  <c r="E7" i="2"/>
  <c r="E3" i="2"/>
  <c r="E4" i="2"/>
  <c r="D6" i="2"/>
  <c r="D7" i="2"/>
  <c r="D3" i="2"/>
  <c r="D4" i="2"/>
  <c r="C6" i="2"/>
  <c r="C7" i="2"/>
  <c r="B6" i="2"/>
  <c r="B7" i="2"/>
  <c r="C3" i="2"/>
  <c r="C4" i="2"/>
  <c r="B3" i="2"/>
  <c r="B4" i="2"/>
  <c r="F5" i="2"/>
  <c r="E5" i="2"/>
  <c r="D5" i="2"/>
  <c r="G5" i="2"/>
  <c r="C5" i="2"/>
  <c r="B5" i="2"/>
  <c r="AO7" i="1"/>
  <c r="AO6" i="1"/>
  <c r="AO5" i="1"/>
  <c r="AU7" i="1" l="1"/>
  <c r="AS7" i="1"/>
  <c r="AU6" i="1"/>
  <c r="AS6" i="1"/>
  <c r="AU5" i="1"/>
  <c r="AS5" i="1"/>
  <c r="AQ7" i="1" l="1"/>
  <c r="AQ6" i="1"/>
  <c r="AQ5" i="1"/>
  <c r="AM5" i="1" l="1"/>
  <c r="AM7" i="1" l="1"/>
  <c r="AM6" i="1"/>
  <c r="AK5" i="1" l="1"/>
  <c r="AK6" i="1"/>
  <c r="AK7" i="1"/>
  <c r="AI5" i="1"/>
  <c r="AI6" i="1"/>
  <c r="AI7" i="1"/>
  <c r="AA7" i="1" l="1"/>
  <c r="AA6" i="1"/>
  <c r="AA5" i="1"/>
  <c r="AE5" i="1"/>
  <c r="AE7" i="1"/>
  <c r="AE6" i="1" l="1"/>
  <c r="AC7" i="1"/>
  <c r="AC6" i="1"/>
  <c r="AC5" i="1"/>
  <c r="Y7" i="1"/>
  <c r="Y6" i="1"/>
  <c r="Y5" i="1"/>
  <c r="W7" i="1"/>
  <c r="W6" i="1"/>
  <c r="W5" i="1"/>
  <c r="U7" i="1"/>
  <c r="U6" i="1"/>
  <c r="U5" i="1"/>
  <c r="S5" i="1"/>
  <c r="S7" i="1"/>
  <c r="S6" i="1"/>
  <c r="Q6" i="1"/>
  <c r="Q5" i="1"/>
  <c r="O5" i="1"/>
  <c r="Q7" i="1"/>
  <c r="O6" i="1"/>
  <c r="M6" i="1"/>
  <c r="O7" i="1"/>
  <c r="E7" i="1"/>
  <c r="G7" i="1"/>
  <c r="I7" i="1"/>
  <c r="K7" i="1"/>
  <c r="M7" i="1"/>
  <c r="C7" i="1"/>
  <c r="C6" i="1"/>
  <c r="C5" i="1"/>
  <c r="M5" i="1"/>
  <c r="E6" i="1"/>
  <c r="K6" i="1"/>
  <c r="K5" i="1"/>
  <c r="I6" i="1"/>
  <c r="I5" i="1"/>
  <c r="G6" i="1"/>
  <c r="G5" i="1"/>
  <c r="E5" i="1"/>
  <c r="AG5" i="1" l="1"/>
  <c r="AG7" i="1"/>
  <c r="AG6" i="1" l="1"/>
</calcChain>
</file>

<file path=xl/sharedStrings.xml><?xml version="1.0" encoding="utf-8"?>
<sst xmlns="http://schemas.openxmlformats.org/spreadsheetml/2006/main" count="176" uniqueCount="78">
  <si>
    <t>Wahlberechtigte</t>
  </si>
  <si>
    <t>Stadtratswahl 1999</t>
  </si>
  <si>
    <t>Stadratswahl 1999 in %</t>
  </si>
  <si>
    <t>Volksentscheid "Sparkassen" 2001</t>
  </si>
  <si>
    <t>Volksentscheid "Sparkassen" 2001 in %</t>
  </si>
  <si>
    <t>Bundestagwahl 2002</t>
  </si>
  <si>
    <t>Bundestagwahl 2002 in %</t>
  </si>
  <si>
    <t>BüE "Vogtland-Klinikum" 2003</t>
  </si>
  <si>
    <t>BüE "Vogtland-Klinikum" 2003 in %</t>
  </si>
  <si>
    <t xml:space="preserve"> </t>
  </si>
  <si>
    <t>EuWahl - KomWahl 2004</t>
  </si>
  <si>
    <t>Landtagswahl 2004</t>
  </si>
  <si>
    <t>Bundestagswahl 2005</t>
  </si>
  <si>
    <t>Wahlbeteiligung</t>
  </si>
  <si>
    <t>davon mit Wahlschein</t>
  </si>
  <si>
    <t>BüE Tunnelbebauung 1999</t>
  </si>
  <si>
    <t>Oberbürgermeisterwahl 2000</t>
  </si>
  <si>
    <t>Oberbürgermeisterwahl 2000 in %</t>
  </si>
  <si>
    <t>Oberbürgermeisterwahl 2007</t>
  </si>
  <si>
    <t>EuWahl - KomWahl 2004 in %</t>
  </si>
  <si>
    <t>Landtagswahl 2004 in %</t>
  </si>
  <si>
    <t>Bundestagswahl 2005 in %</t>
  </si>
  <si>
    <t>Oberbürgermeisterwahl 2007 in %</t>
  </si>
  <si>
    <t xml:space="preserve">Anteil der Wähler mit Wahlschein an den Wahlberechtigten </t>
  </si>
  <si>
    <t>Entwicklung der Wahlbeteiligung in der Stadt Plauen</t>
  </si>
  <si>
    <t>Landrats- und Kreistagswahl 2008</t>
  </si>
  <si>
    <t>Landrats- und Kreistagswahl 2008 in %</t>
  </si>
  <si>
    <t>Landtagswahl 2009</t>
  </si>
  <si>
    <t>Landtagswahl 2009 in %</t>
  </si>
  <si>
    <t>Bundestagswahl 2009</t>
  </si>
  <si>
    <t>Bundestagswahl 2009 in %</t>
  </si>
  <si>
    <t>Bundestagswahl 2013</t>
  </si>
  <si>
    <t>Bundestagswahl 2013 in %</t>
  </si>
  <si>
    <t xml:space="preserve"> KomWahl 2009</t>
  </si>
  <si>
    <t>KomWahl 2009 in %</t>
  </si>
  <si>
    <t>EuWahl 2009</t>
  </si>
  <si>
    <t>EuWahl 2009 in %</t>
  </si>
  <si>
    <t>Kommmunalwahl 2014</t>
  </si>
  <si>
    <t>Oberbürgermeisterwahl 2014</t>
  </si>
  <si>
    <t>Oberbürgermeisterwahl 2014 in %</t>
  </si>
  <si>
    <t>Kommunalwahl 2014 in %</t>
  </si>
  <si>
    <t>BüE Tunnelbebauung 1999 in %</t>
  </si>
  <si>
    <t xml:space="preserve">Anteil der Wähler mit Wahlschein
an den Wahlberechtigten </t>
  </si>
  <si>
    <t>Oberbürgermeisterwahl 2. WG 2014 in %</t>
  </si>
  <si>
    <t>Oberbürgermeisterwahl 2. WG 2014</t>
  </si>
  <si>
    <t>Bundestagswahl 2017</t>
  </si>
  <si>
    <t>Bundestagswahl 2017 in %</t>
  </si>
  <si>
    <t>Nr</t>
  </si>
  <si>
    <t>Jahr</t>
  </si>
  <si>
    <t>Wahl</t>
  </si>
  <si>
    <t>Wahlleiter</t>
  </si>
  <si>
    <t>Stellvertreter</t>
  </si>
  <si>
    <t>Vors. GemWA</t>
  </si>
  <si>
    <t>Kreiswahlleiter</t>
  </si>
  <si>
    <t>EU/KomW</t>
  </si>
  <si>
    <t>Vogt</t>
  </si>
  <si>
    <t>Kretzschmar</t>
  </si>
  <si>
    <t>Hiergeist</t>
  </si>
  <si>
    <t>OB Wahl 2. Wahlgang</t>
  </si>
  <si>
    <t>LTW</t>
  </si>
  <si>
    <t>BTW</t>
  </si>
  <si>
    <t>Grasse</t>
  </si>
  <si>
    <t>LTW / BüE Tunnel</t>
  </si>
  <si>
    <t>OBW</t>
  </si>
  <si>
    <t>Volksentscheid Sparkasse</t>
  </si>
  <si>
    <t>BüE Klinikum</t>
  </si>
  <si>
    <t>OB Wahl</t>
  </si>
  <si>
    <t>LRW/KTW</t>
  </si>
  <si>
    <t>Tillmann</t>
  </si>
  <si>
    <t>OB Wahl 1. Wahlgang</t>
  </si>
  <si>
    <t>LTW / BüE Syratal</t>
  </si>
  <si>
    <t>LRW</t>
  </si>
  <si>
    <t>EuWahl 2019</t>
  </si>
  <si>
    <t xml:space="preserve"> KomWahl 2018</t>
  </si>
  <si>
    <t>EuWahl 2019 in %</t>
  </si>
  <si>
    <t>KomWahl 2019 in %</t>
  </si>
  <si>
    <t>Landtagswahl 2014</t>
  </si>
  <si>
    <t>Landtagswahl 2014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</si>
</sst>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10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 Rounded MT Bold"/>
      <family val="2"/>
    </font>
    <font>
      <sz val="10"/>
      <color theme="3" tint="0.39997558519241921"/>
      <name val="Arial"/>
      <family val="2"/>
    </font>
    <font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textRotation="60" wrapText="1"/>
    </xf>
    <xf numFmtId="0" fontId="2" fillId="0" borderId="1" xfId="0" applyFont="1" applyBorder="1" applyAlignment="1">
      <alignment horizontal="center" textRotation="60" wrapText="1"/>
    </xf>
    <xf numFmtId="0" fontId="2" fillId="0" borderId="0" xfId="0" applyFont="1" applyAlignment="1">
      <alignment horizontal="center" textRotation="60" wrapText="1"/>
    </xf>
    <xf numFmtId="0" fontId="6" fillId="8" borderId="1" xfId="0" applyFont="1" applyFill="1" applyBorder="1" applyAlignment="1">
      <alignment horizontal="center" textRotation="60" wrapText="1"/>
    </xf>
    <xf numFmtId="0" fontId="6" fillId="9" borderId="1" xfId="0" applyFont="1" applyFill="1" applyBorder="1" applyAlignment="1">
      <alignment horizontal="center" textRotation="60" wrapText="1"/>
    </xf>
    <xf numFmtId="0" fontId="0" fillId="0" borderId="0" xfId="0" applyFill="1"/>
    <xf numFmtId="164" fontId="7" fillId="9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10" borderId="1" xfId="1" applyNumberFormat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43" fontId="7" fillId="9" borderId="1" xfId="1" applyNumberFormat="1" applyFont="1" applyFill="1" applyBorder="1" applyAlignment="1">
      <alignment horizontal="center" vertical="center"/>
    </xf>
    <xf numFmtId="43" fontId="7" fillId="4" borderId="1" xfId="1" applyNumberFormat="1" applyFont="1" applyFill="1" applyBorder="1" applyAlignment="1">
      <alignment horizontal="center" vertical="center"/>
    </xf>
    <xf numFmtId="43" fontId="7" fillId="7" borderId="1" xfId="1" applyNumberFormat="1" applyFont="1" applyFill="1" applyBorder="1" applyAlignment="1">
      <alignment horizontal="center" vertical="center"/>
    </xf>
    <xf numFmtId="43" fontId="7" fillId="3" borderId="1" xfId="1" applyNumberFormat="1" applyFont="1" applyFill="1" applyBorder="1" applyAlignment="1">
      <alignment horizontal="center" vertical="center"/>
    </xf>
    <xf numFmtId="43" fontId="7" fillId="10" borderId="1" xfId="1" applyNumberFormat="1" applyFont="1" applyFill="1" applyBorder="1" applyAlignment="1">
      <alignment horizontal="center" vertical="center"/>
    </xf>
    <xf numFmtId="43" fontId="7" fillId="6" borderId="1" xfId="1" applyNumberFormat="1" applyFont="1" applyFill="1" applyBorder="1" applyAlignment="1">
      <alignment horizontal="center" vertical="center"/>
    </xf>
    <xf numFmtId="164" fontId="7" fillId="11" borderId="1" xfId="1" applyNumberFormat="1" applyFont="1" applyFill="1" applyBorder="1" applyAlignment="1">
      <alignment horizontal="center" vertical="center"/>
    </xf>
    <xf numFmtId="43" fontId="7" fillId="11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textRotation="60" wrapText="1"/>
    </xf>
    <xf numFmtId="0" fontId="0" fillId="0" borderId="0" xfId="0" applyAlignment="1">
      <alignment textRotation="60"/>
    </xf>
    <xf numFmtId="0" fontId="0" fillId="0" borderId="0" xfId="0" applyAlignment="1">
      <alignment wrapText="1"/>
    </xf>
    <xf numFmtId="165" fontId="0" fillId="0" borderId="0" xfId="0" applyNumberFormat="1"/>
    <xf numFmtId="0" fontId="8" fillId="0" borderId="0" xfId="0" applyFont="1"/>
    <xf numFmtId="0" fontId="9" fillId="0" borderId="0" xfId="0" applyFont="1"/>
    <xf numFmtId="0" fontId="3" fillId="0" borderId="0" xfId="0" applyFont="1" applyAlignment="1"/>
    <xf numFmtId="0" fontId="0" fillId="0" borderId="0" xfId="0" applyAlignment="1"/>
    <xf numFmtId="43" fontId="7" fillId="5" borderId="1" xfId="1" applyNumberFormat="1" applyFont="1" applyFill="1" applyBorder="1" applyAlignment="1">
      <alignment horizontal="center" vertical="center"/>
    </xf>
    <xf numFmtId="164" fontId="7" fillId="12" borderId="1" xfId="1" applyNumberFormat="1" applyFont="1" applyFill="1" applyBorder="1" applyAlignment="1">
      <alignment horizontal="center" vertical="center"/>
    </xf>
    <xf numFmtId="43" fontId="7" fillId="12" borderId="1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textRotation="60"/>
    </xf>
    <xf numFmtId="2" fontId="0" fillId="0" borderId="0" xfId="0" applyNumberFormat="1"/>
    <xf numFmtId="2" fontId="0" fillId="0" borderId="0" xfId="0" applyNumberFormat="1" applyAlignment="1">
      <alignment textRotation="6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  <color rgb="FFFFFF99"/>
      <color rgb="FFFFD44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604197296917E-2"/>
          <c:y val="5.1400554097404488E-2"/>
          <c:w val="0.94871741740784421"/>
          <c:h val="0.45945982104349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Diagramm!$A$5</c:f>
              <c:strCache>
                <c:ptCount val="1"/>
                <c:pt idx="0">
                  <c:v>Wahlbeteiligung</c:v>
                </c:pt>
              </c:strCache>
            </c:strRef>
          </c:tx>
          <c:invertIfNegative val="0"/>
          <c:cat>
            <c:strRef>
              <c:f>Diagramm!$B$3:$Z$3</c:f>
              <c:strCache>
                <c:ptCount val="25"/>
                <c:pt idx="0">
                  <c:v>Stadratswahl 1999 in %</c:v>
                </c:pt>
                <c:pt idx="1">
                  <c:v>BüE Tunnelbebauung 1999 in %</c:v>
                </c:pt>
                <c:pt idx="2">
                  <c:v>Oberbürgermeisterwahl 2000 in %</c:v>
                </c:pt>
                <c:pt idx="3">
                  <c:v>Volksentscheid "Sparkassen" 2001 in %</c:v>
                </c:pt>
                <c:pt idx="4">
                  <c:v>Bundestagwahl 2002 in %</c:v>
                </c:pt>
                <c:pt idx="5">
                  <c:v>Volksentscheid "Sparkassen" 2001 in %</c:v>
                </c:pt>
                <c:pt idx="6">
                  <c:v>Bundestagwahl 2002 in %</c:v>
                </c:pt>
                <c:pt idx="7">
                  <c:v>Bundestagwahl 2002 in %</c:v>
                </c:pt>
                <c:pt idx="8">
                  <c:v>EuWahl - KomWahl 2004 in %</c:v>
                </c:pt>
                <c:pt idx="9">
                  <c:v>Landtagswahl 2004 in %</c:v>
                </c:pt>
                <c:pt idx="10">
                  <c:v>Bundestagswahl 2005 in %</c:v>
                </c:pt>
                <c:pt idx="11">
                  <c:v>Oberbürgermeisterwahl 2007 in %</c:v>
                </c:pt>
                <c:pt idx="12">
                  <c:v>Landrats- und Kreistagswahl 2008 in %</c:v>
                </c:pt>
                <c:pt idx="13">
                  <c:v>EuWahl 2009 in %</c:v>
                </c:pt>
                <c:pt idx="14">
                  <c:v>KomWahl 2009 in %</c:v>
                </c:pt>
                <c:pt idx="15">
                  <c:v>Landtagswahl 2009 in %</c:v>
                </c:pt>
                <c:pt idx="16">
                  <c:v>Bundestagswahl 2009 in %</c:v>
                </c:pt>
                <c:pt idx="17">
                  <c:v>Bundestagswahl 2013 in %</c:v>
                </c:pt>
                <c:pt idx="18">
                  <c:v>Kommunalwahl 2014 in %</c:v>
                </c:pt>
                <c:pt idx="19">
                  <c:v>Oberbürgermeisterwahl 2014 in %</c:v>
                </c:pt>
                <c:pt idx="20">
                  <c:v>Oberbürgermeisterwahl 2. WG 2014 in %</c:v>
                </c:pt>
                <c:pt idx="21">
                  <c:v>Landtagswahl 2014 in %</c:v>
                </c:pt>
                <c:pt idx="22">
                  <c:v>Bundestagswahl 2017 in %</c:v>
                </c:pt>
                <c:pt idx="23">
                  <c:v>EuWahl 2019 in %</c:v>
                </c:pt>
                <c:pt idx="24">
                  <c:v>KomWahl 2019 in %</c:v>
                </c:pt>
              </c:strCache>
            </c:strRef>
          </c:cat>
          <c:val>
            <c:numRef>
              <c:f>Diagramm!$B$5:$Z$5</c:f>
              <c:numCache>
                <c:formatCode>0.00</c:formatCode>
                <c:ptCount val="25"/>
                <c:pt idx="0">
                  <c:v>47.859104315693124</c:v>
                </c:pt>
                <c:pt idx="1">
                  <c:v>64.144642039771469</c:v>
                </c:pt>
                <c:pt idx="2">
                  <c:v>43.968647144650674</c:v>
                </c:pt>
                <c:pt idx="3">
                  <c:v>24.117667040320661</c:v>
                </c:pt>
                <c:pt idx="4">
                  <c:v>73.565211478308171</c:v>
                </c:pt>
                <c:pt idx="5">
                  <c:v>24.117667040320661</c:v>
                </c:pt>
                <c:pt idx="6">
                  <c:v>73.565211478308171</c:v>
                </c:pt>
                <c:pt idx="7">
                  <c:v>39.257902753769535</c:v>
                </c:pt>
                <c:pt idx="8">
                  <c:v>36.023193179283965</c:v>
                </c:pt>
                <c:pt idx="9">
                  <c:v>55.383609040676156</c:v>
                </c:pt>
                <c:pt idx="10">
                  <c:v>74.653737235046762</c:v>
                </c:pt>
                <c:pt idx="11">
                  <c:v>40.716019417475728</c:v>
                </c:pt>
                <c:pt idx="12">
                  <c:v>32.189973614775724</c:v>
                </c:pt>
                <c:pt idx="13" formatCode="0.0">
                  <c:v>37.765177609383002</c:v>
                </c:pt>
                <c:pt idx="14" formatCode="0.0">
                  <c:v>37.790563866513232</c:v>
                </c:pt>
                <c:pt idx="15" formatCode="0.0">
                  <c:v>48.572393685108807</c:v>
                </c:pt>
                <c:pt idx="16" formatCode="0.0">
                  <c:v>64.746290853723309</c:v>
                </c:pt>
                <c:pt idx="17" formatCode="0.0">
                  <c:v>68.093585293739551</c:v>
                </c:pt>
                <c:pt idx="18" formatCode="0.0">
                  <c:v>44.404079148763529</c:v>
                </c:pt>
                <c:pt idx="19" formatCode="0.0">
                  <c:v>40.618142253858778</c:v>
                </c:pt>
                <c:pt idx="20" formatCode="0.0">
                  <c:v>32.456561035894786</c:v>
                </c:pt>
                <c:pt idx="21" formatCode="0.0">
                  <c:v>46.531802645266758</c:v>
                </c:pt>
                <c:pt idx="22" formatCode="0.0">
                  <c:v>74.070092047683715</c:v>
                </c:pt>
                <c:pt idx="23" formatCode="0.0">
                  <c:v>59.045759889762877</c:v>
                </c:pt>
                <c:pt idx="24" formatCode="0.0">
                  <c:v>58.164344246818473</c:v>
                </c:pt>
              </c:numCache>
            </c:numRef>
          </c:val>
        </c:ser>
        <c:ser>
          <c:idx val="1"/>
          <c:order val="1"/>
          <c:tx>
            <c:strRef>
              <c:f>Diagramm!$A$6</c:f>
              <c:strCache>
                <c:ptCount val="1"/>
                <c:pt idx="0">
                  <c:v>davon mit Wahlschein</c:v>
                </c:pt>
              </c:strCache>
            </c:strRef>
          </c:tx>
          <c:invertIfNegative val="0"/>
          <c:cat>
            <c:strRef>
              <c:f>Diagramm!$B$3:$Z$3</c:f>
              <c:strCache>
                <c:ptCount val="25"/>
                <c:pt idx="0">
                  <c:v>Stadratswahl 1999 in %</c:v>
                </c:pt>
                <c:pt idx="1">
                  <c:v>BüE Tunnelbebauung 1999 in %</c:v>
                </c:pt>
                <c:pt idx="2">
                  <c:v>Oberbürgermeisterwahl 2000 in %</c:v>
                </c:pt>
                <c:pt idx="3">
                  <c:v>Volksentscheid "Sparkassen" 2001 in %</c:v>
                </c:pt>
                <c:pt idx="4">
                  <c:v>Bundestagwahl 2002 in %</c:v>
                </c:pt>
                <c:pt idx="5">
                  <c:v>Volksentscheid "Sparkassen" 2001 in %</c:v>
                </c:pt>
                <c:pt idx="6">
                  <c:v>Bundestagwahl 2002 in %</c:v>
                </c:pt>
                <c:pt idx="7">
                  <c:v>Bundestagwahl 2002 in %</c:v>
                </c:pt>
                <c:pt idx="8">
                  <c:v>EuWahl - KomWahl 2004 in %</c:v>
                </c:pt>
                <c:pt idx="9">
                  <c:v>Landtagswahl 2004 in %</c:v>
                </c:pt>
                <c:pt idx="10">
                  <c:v>Bundestagswahl 2005 in %</c:v>
                </c:pt>
                <c:pt idx="11">
                  <c:v>Oberbürgermeisterwahl 2007 in %</c:v>
                </c:pt>
                <c:pt idx="12">
                  <c:v>Landrats- und Kreistagswahl 2008 in %</c:v>
                </c:pt>
                <c:pt idx="13">
                  <c:v>EuWahl 2009 in %</c:v>
                </c:pt>
                <c:pt idx="14">
                  <c:v>KomWahl 2009 in %</c:v>
                </c:pt>
                <c:pt idx="15">
                  <c:v>Landtagswahl 2009 in %</c:v>
                </c:pt>
                <c:pt idx="16">
                  <c:v>Bundestagswahl 2009 in %</c:v>
                </c:pt>
                <c:pt idx="17">
                  <c:v>Bundestagswahl 2013 in %</c:v>
                </c:pt>
                <c:pt idx="18">
                  <c:v>Kommunalwahl 2014 in %</c:v>
                </c:pt>
                <c:pt idx="19">
                  <c:v>Oberbürgermeisterwahl 2014 in %</c:v>
                </c:pt>
                <c:pt idx="20">
                  <c:v>Oberbürgermeisterwahl 2. WG 2014 in %</c:v>
                </c:pt>
                <c:pt idx="21">
                  <c:v>Landtagswahl 2014 in %</c:v>
                </c:pt>
                <c:pt idx="22">
                  <c:v>Bundestagswahl 2017 in %</c:v>
                </c:pt>
                <c:pt idx="23">
                  <c:v>EuWahl 2019 in %</c:v>
                </c:pt>
                <c:pt idx="24">
                  <c:v>KomWahl 2019 in %</c:v>
                </c:pt>
              </c:strCache>
            </c:strRef>
          </c:cat>
          <c:val>
            <c:numRef>
              <c:f>Diagramm!$B$6:$Z$6</c:f>
              <c:numCache>
                <c:formatCode>0.0</c:formatCode>
                <c:ptCount val="25"/>
                <c:pt idx="0">
                  <c:v>9.4708507473259189</c:v>
                </c:pt>
                <c:pt idx="1">
                  <c:v>11.607685598752544</c:v>
                </c:pt>
                <c:pt idx="2">
                  <c:v>9.870350362710294</c:v>
                </c:pt>
                <c:pt idx="3">
                  <c:v>6.97887323943662</c:v>
                </c:pt>
                <c:pt idx="4">
                  <c:v>12.231362943106715</c:v>
                </c:pt>
                <c:pt idx="5">
                  <c:v>6.97887323943662</c:v>
                </c:pt>
                <c:pt idx="6">
                  <c:v>12.231362943106715</c:v>
                </c:pt>
                <c:pt idx="7">
                  <c:v>6.7093905309965995</c:v>
                </c:pt>
                <c:pt idx="8">
                  <c:v>10.324301157197961</c:v>
                </c:pt>
                <c:pt idx="9">
                  <c:v>10.443215018337789</c:v>
                </c:pt>
                <c:pt idx="10">
                  <c:v>14.010161620341632</c:v>
                </c:pt>
                <c:pt idx="11">
                  <c:v>11.113476687247179</c:v>
                </c:pt>
                <c:pt idx="12" formatCode="0.00">
                  <c:v>12.783628270546087</c:v>
                </c:pt>
                <c:pt idx="13">
                  <c:v>11.683816651075771</c:v>
                </c:pt>
                <c:pt idx="14">
                  <c:v>11.585308722945751</c:v>
                </c:pt>
                <c:pt idx="15">
                  <c:v>13.52073496577724</c:v>
                </c:pt>
                <c:pt idx="16">
                  <c:v>15.140825813508339</c:v>
                </c:pt>
                <c:pt idx="17">
                  <c:v>15.334825642546994</c:v>
                </c:pt>
                <c:pt idx="18">
                  <c:v>17.035591179035674</c:v>
                </c:pt>
                <c:pt idx="19">
                  <c:v>17.025333696540454</c:v>
                </c:pt>
                <c:pt idx="20">
                  <c:v>25.704705614912481</c:v>
                </c:pt>
                <c:pt idx="21">
                  <c:v>18.679388398738471</c:v>
                </c:pt>
                <c:pt idx="22">
                  <c:v>21.332348671980444</c:v>
                </c:pt>
                <c:pt idx="23">
                  <c:v>19.583819525476468</c:v>
                </c:pt>
                <c:pt idx="24">
                  <c:v>19.448141535465023</c:v>
                </c:pt>
              </c:numCache>
            </c:numRef>
          </c:val>
        </c:ser>
        <c:ser>
          <c:idx val="2"/>
          <c:order val="2"/>
          <c:tx>
            <c:strRef>
              <c:f>Diagramm!$A$7</c:f>
              <c:strCache>
                <c:ptCount val="1"/>
                <c:pt idx="0">
                  <c:v>Anteil der Wähler mit Wahlschein
an den Wahlberechtigten </c:v>
                </c:pt>
              </c:strCache>
            </c:strRef>
          </c:tx>
          <c:invertIfNegative val="0"/>
          <c:cat>
            <c:strRef>
              <c:f>Diagramm!$B$3:$Z$3</c:f>
              <c:strCache>
                <c:ptCount val="25"/>
                <c:pt idx="0">
                  <c:v>Stadratswahl 1999 in %</c:v>
                </c:pt>
                <c:pt idx="1">
                  <c:v>BüE Tunnelbebauung 1999 in %</c:v>
                </c:pt>
                <c:pt idx="2">
                  <c:v>Oberbürgermeisterwahl 2000 in %</c:v>
                </c:pt>
                <c:pt idx="3">
                  <c:v>Volksentscheid "Sparkassen" 2001 in %</c:v>
                </c:pt>
                <c:pt idx="4">
                  <c:v>Bundestagwahl 2002 in %</c:v>
                </c:pt>
                <c:pt idx="5">
                  <c:v>Volksentscheid "Sparkassen" 2001 in %</c:v>
                </c:pt>
                <c:pt idx="6">
                  <c:v>Bundestagwahl 2002 in %</c:v>
                </c:pt>
                <c:pt idx="7">
                  <c:v>Bundestagwahl 2002 in %</c:v>
                </c:pt>
                <c:pt idx="8">
                  <c:v>EuWahl - KomWahl 2004 in %</c:v>
                </c:pt>
                <c:pt idx="9">
                  <c:v>Landtagswahl 2004 in %</c:v>
                </c:pt>
                <c:pt idx="10">
                  <c:v>Bundestagswahl 2005 in %</c:v>
                </c:pt>
                <c:pt idx="11">
                  <c:v>Oberbürgermeisterwahl 2007 in %</c:v>
                </c:pt>
                <c:pt idx="12">
                  <c:v>Landrats- und Kreistagswahl 2008 in %</c:v>
                </c:pt>
                <c:pt idx="13">
                  <c:v>EuWahl 2009 in %</c:v>
                </c:pt>
                <c:pt idx="14">
                  <c:v>KomWahl 2009 in %</c:v>
                </c:pt>
                <c:pt idx="15">
                  <c:v>Landtagswahl 2009 in %</c:v>
                </c:pt>
                <c:pt idx="16">
                  <c:v>Bundestagswahl 2009 in %</c:v>
                </c:pt>
                <c:pt idx="17">
                  <c:v>Bundestagswahl 2013 in %</c:v>
                </c:pt>
                <c:pt idx="18">
                  <c:v>Kommunalwahl 2014 in %</c:v>
                </c:pt>
                <c:pt idx="19">
                  <c:v>Oberbürgermeisterwahl 2014 in %</c:v>
                </c:pt>
                <c:pt idx="20">
                  <c:v>Oberbürgermeisterwahl 2. WG 2014 in %</c:v>
                </c:pt>
                <c:pt idx="21">
                  <c:v>Landtagswahl 2014 in %</c:v>
                </c:pt>
                <c:pt idx="22">
                  <c:v>Bundestagswahl 2017 in %</c:v>
                </c:pt>
                <c:pt idx="23">
                  <c:v>EuWahl 2019 in %</c:v>
                </c:pt>
                <c:pt idx="24">
                  <c:v>KomWahl 2019 in %</c:v>
                </c:pt>
              </c:strCache>
            </c:strRef>
          </c:cat>
          <c:val>
            <c:numRef>
              <c:f>Diagramm!$B$7:$Z$7</c:f>
              <c:numCache>
                <c:formatCode>0.0</c:formatCode>
                <c:ptCount val="25"/>
                <c:pt idx="0">
                  <c:v>4.5326643387463132</c:v>
                </c:pt>
                <c:pt idx="1">
                  <c:v>7.4457083764219236</c:v>
                </c:pt>
                <c:pt idx="2">
                  <c:v>4.3398595229208379</c:v>
                </c:pt>
                <c:pt idx="3">
                  <c:v>1.6831414110533647</c:v>
                </c:pt>
                <c:pt idx="4">
                  <c:v>8.9980280157758745</c:v>
                </c:pt>
                <c:pt idx="5">
                  <c:v>1.6831414110533647</c:v>
                </c:pt>
                <c:pt idx="6">
                  <c:v>8.9980280157758745</c:v>
                </c:pt>
                <c:pt idx="7">
                  <c:v>2.6339660100292663</c:v>
                </c:pt>
                <c:pt idx="8">
                  <c:v>3.7191429502684712</c:v>
                </c:pt>
                <c:pt idx="9">
                  <c:v>5.7838293770333777</c:v>
                </c:pt>
                <c:pt idx="10">
                  <c:v>10.459109242255213</c:v>
                </c:pt>
                <c:pt idx="11">
                  <c:v>4.5249653259361997</c:v>
                </c:pt>
                <c:pt idx="12" formatCode="0.00">
                  <c:v>4.1150465672997951</c:v>
                </c:pt>
                <c:pt idx="13">
                  <c:v>4.4124141098334304</c:v>
                </c:pt>
                <c:pt idx="14">
                  <c:v>4.3781534920775425</c:v>
                </c:pt>
                <c:pt idx="15">
                  <c:v>6.5673446166974827</c:v>
                </c:pt>
                <c:pt idx="16">
                  <c:v>9.8031231188697276</c:v>
                </c:pt>
                <c:pt idx="17">
                  <c:v>10.442032578553983</c:v>
                </c:pt>
                <c:pt idx="18">
                  <c:v>7.5644973905987793</c:v>
                </c:pt>
                <c:pt idx="19">
                  <c:v>6.9153742600549544</c:v>
                </c:pt>
                <c:pt idx="20">
                  <c:v>8.342863467001143</c:v>
                </c:pt>
                <c:pt idx="21">
                  <c:v>8.6918561450438396</c:v>
                </c:pt>
                <c:pt idx="22">
                  <c:v>15.800890297268749</c:v>
                </c:pt>
                <c:pt idx="23">
                  <c:v>11.563415054257336</c:v>
                </c:pt>
                <c:pt idx="24">
                  <c:v>11.311883992296364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07616"/>
        <c:axId val="157185920"/>
      </c:barChart>
      <c:catAx>
        <c:axId val="4700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7185920"/>
        <c:crosses val="autoZero"/>
        <c:auto val="1"/>
        <c:lblAlgn val="ctr"/>
        <c:lblOffset val="100"/>
        <c:noMultiLvlLbl val="0"/>
      </c:catAx>
      <c:valAx>
        <c:axId val="157185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00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461415870733999"/>
          <c:y val="4.05365995917177E-3"/>
          <c:w val="0.40886853062655815"/>
          <c:h val="0.2152368832683793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142875</xdr:rowOff>
    </xdr:from>
    <xdr:to>
      <xdr:col>26</xdr:col>
      <xdr:colOff>30480</xdr:colOff>
      <xdr:row>24</xdr:row>
      <xdr:rowOff>121920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showGridLines="0" zoomScale="50" zoomScaleNormal="50" zoomScaleSheetLayoutView="50" workbookViewId="0">
      <pane xSplit="1" topLeftCell="B1" activePane="topRight" state="frozen"/>
      <selection activeCell="A3" sqref="A3"/>
      <selection pane="topRight" activeCell="L2" sqref="L2"/>
    </sheetView>
  </sheetViews>
  <sheetFormatPr baseColWidth="10" defaultColWidth="14.6640625" defaultRowHeight="13.2"/>
  <cols>
    <col min="1" max="1" width="39" style="3" customWidth="1"/>
    <col min="2" max="31" width="12.44140625" customWidth="1"/>
    <col min="32" max="32" width="12" customWidth="1"/>
    <col min="33" max="33" width="12.33203125" bestFit="1" customWidth="1"/>
    <col min="34" max="34" width="12.5546875" customWidth="1"/>
    <col min="35" max="35" width="12.44140625" bestFit="1" customWidth="1"/>
    <col min="36" max="36" width="12" customWidth="1"/>
    <col min="37" max="37" width="11.5546875" customWidth="1"/>
    <col min="38" max="38" width="13.5546875" customWidth="1"/>
    <col min="40" max="40" width="13.77734375" bestFit="1" customWidth="1"/>
    <col min="41" max="41" width="12.21875" bestFit="1" customWidth="1"/>
    <col min="42" max="42" width="12" customWidth="1"/>
    <col min="43" max="43" width="12.33203125" bestFit="1" customWidth="1"/>
    <col min="44" max="47" width="12.44140625" customWidth="1"/>
  </cols>
  <sheetData>
    <row r="1" spans="1:56" ht="27.6">
      <c r="A1" s="39" t="s">
        <v>24</v>
      </c>
      <c r="B1" s="39"/>
      <c r="C1" s="39"/>
      <c r="D1" s="39"/>
      <c r="E1" s="39"/>
      <c r="F1" s="40"/>
      <c r="G1" s="40"/>
      <c r="H1" s="40"/>
      <c r="I1" s="40"/>
      <c r="J1" s="40"/>
    </row>
    <row r="2" spans="1:56" ht="28.2" thickBot="1">
      <c r="A2" s="5"/>
      <c r="B2" s="5"/>
      <c r="C2" s="5"/>
      <c r="D2" s="5"/>
      <c r="E2" s="5"/>
      <c r="F2" s="6"/>
      <c r="G2" s="6"/>
      <c r="H2" s="6"/>
      <c r="I2" s="6"/>
      <c r="J2" s="6"/>
    </row>
    <row r="3" spans="1:56" s="10" customFormat="1" ht="274.5" customHeight="1" thickBot="1">
      <c r="A3" s="8"/>
      <c r="B3" s="11" t="s">
        <v>1</v>
      </c>
      <c r="C3" s="11" t="s">
        <v>2</v>
      </c>
      <c r="D3" s="33" t="s">
        <v>15</v>
      </c>
      <c r="E3" s="33" t="s">
        <v>41</v>
      </c>
      <c r="F3" s="12" t="s">
        <v>16</v>
      </c>
      <c r="G3" s="12" t="s">
        <v>17</v>
      </c>
      <c r="H3" s="33" t="s">
        <v>3</v>
      </c>
      <c r="I3" s="33" t="s">
        <v>4</v>
      </c>
      <c r="J3" s="12" t="s">
        <v>5</v>
      </c>
      <c r="K3" s="12" t="s">
        <v>6</v>
      </c>
      <c r="L3" s="33" t="s">
        <v>7</v>
      </c>
      <c r="M3" s="33" t="s">
        <v>8</v>
      </c>
      <c r="N3" s="12" t="s">
        <v>10</v>
      </c>
      <c r="O3" s="12" t="s">
        <v>19</v>
      </c>
      <c r="P3" s="33" t="s">
        <v>11</v>
      </c>
      <c r="Q3" s="33" t="s">
        <v>20</v>
      </c>
      <c r="R3" s="11" t="s">
        <v>12</v>
      </c>
      <c r="S3" s="11" t="s">
        <v>21</v>
      </c>
      <c r="T3" s="33" t="s">
        <v>18</v>
      </c>
      <c r="U3" s="33" t="s">
        <v>22</v>
      </c>
      <c r="V3" s="11" t="s">
        <v>25</v>
      </c>
      <c r="W3" s="11" t="s">
        <v>26</v>
      </c>
      <c r="X3" s="33" t="s">
        <v>35</v>
      </c>
      <c r="Y3" s="33" t="s">
        <v>36</v>
      </c>
      <c r="Z3" s="11" t="s">
        <v>33</v>
      </c>
      <c r="AA3" s="11" t="s">
        <v>34</v>
      </c>
      <c r="AB3" s="33" t="s">
        <v>27</v>
      </c>
      <c r="AC3" s="33" t="s">
        <v>28</v>
      </c>
      <c r="AD3" s="11" t="s">
        <v>29</v>
      </c>
      <c r="AE3" s="11" t="s">
        <v>30</v>
      </c>
      <c r="AF3" s="33" t="s">
        <v>31</v>
      </c>
      <c r="AG3" s="33" t="s">
        <v>32</v>
      </c>
      <c r="AH3" s="11" t="s">
        <v>37</v>
      </c>
      <c r="AI3" s="11" t="s">
        <v>40</v>
      </c>
      <c r="AJ3" s="33" t="s">
        <v>38</v>
      </c>
      <c r="AK3" s="33" t="s">
        <v>39</v>
      </c>
      <c r="AL3" s="11" t="s">
        <v>44</v>
      </c>
      <c r="AM3" s="11" t="s">
        <v>43</v>
      </c>
      <c r="AN3" s="11" t="s">
        <v>76</v>
      </c>
      <c r="AO3" s="11" t="s">
        <v>77</v>
      </c>
      <c r="AP3" s="33" t="s">
        <v>45</v>
      </c>
      <c r="AQ3" s="33" t="s">
        <v>46</v>
      </c>
      <c r="AR3" s="33" t="s">
        <v>72</v>
      </c>
      <c r="AS3" s="33" t="s">
        <v>74</v>
      </c>
      <c r="AT3" s="11" t="s">
        <v>73</v>
      </c>
      <c r="AU3" s="11" t="s">
        <v>75</v>
      </c>
      <c r="AV3" s="9"/>
      <c r="AW3" s="9"/>
      <c r="AX3" s="9"/>
      <c r="AY3" s="9"/>
      <c r="AZ3" s="9"/>
      <c r="BA3" s="9"/>
      <c r="BB3" s="9"/>
      <c r="BC3" s="9"/>
      <c r="BD3" s="9"/>
    </row>
    <row r="4" spans="1:56" s="4" customFormat="1" ht="66" customHeight="1" thickBot="1">
      <c r="A4" s="32" t="s">
        <v>0</v>
      </c>
      <c r="B4" s="14">
        <v>58994</v>
      </c>
      <c r="C4" s="15"/>
      <c r="D4" s="16">
        <v>58987</v>
      </c>
      <c r="E4" s="15"/>
      <c r="F4" s="14">
        <v>58942</v>
      </c>
      <c r="G4" s="15"/>
      <c r="H4" s="16">
        <v>58878</v>
      </c>
      <c r="I4" s="15"/>
      <c r="J4" s="17">
        <v>58824</v>
      </c>
      <c r="K4" s="15"/>
      <c r="L4" s="14">
        <v>58429</v>
      </c>
      <c r="M4" s="15"/>
      <c r="N4" s="16">
        <v>58293</v>
      </c>
      <c r="O4" s="15"/>
      <c r="P4" s="18">
        <v>58093</v>
      </c>
      <c r="Q4" s="15"/>
      <c r="R4" s="17">
        <v>58265</v>
      </c>
      <c r="S4" s="19"/>
      <c r="T4" s="14">
        <v>57680</v>
      </c>
      <c r="U4" s="15"/>
      <c r="V4" s="29">
        <v>57229</v>
      </c>
      <c r="W4" s="15"/>
      <c r="X4" s="21">
        <v>56613</v>
      </c>
      <c r="Y4" s="15"/>
      <c r="Z4" s="16">
        <v>56485</v>
      </c>
      <c r="AA4" s="15"/>
      <c r="AB4" s="18">
        <v>56248</v>
      </c>
      <c r="AC4" s="15"/>
      <c r="AD4" s="17">
        <v>56482</v>
      </c>
      <c r="AE4" s="15"/>
      <c r="AF4" s="17">
        <v>54453</v>
      </c>
      <c r="AG4" s="15"/>
      <c r="AH4" s="20">
        <v>54227</v>
      </c>
      <c r="AI4" s="15"/>
      <c r="AJ4" s="14">
        <v>54227</v>
      </c>
      <c r="AK4" s="15"/>
      <c r="AL4" s="14">
        <v>54214</v>
      </c>
      <c r="AM4" s="7"/>
      <c r="AN4" s="42">
        <v>53832</v>
      </c>
      <c r="AO4" s="7"/>
      <c r="AP4" s="17">
        <v>53016</v>
      </c>
      <c r="AQ4" s="15"/>
      <c r="AR4" s="21">
        <v>52251</v>
      </c>
      <c r="AS4" s="15"/>
      <c r="AT4" s="16">
        <v>52962</v>
      </c>
      <c r="AU4" s="15"/>
      <c r="AV4" s="7"/>
      <c r="AW4" s="7"/>
      <c r="AX4" s="7"/>
      <c r="AY4" s="7"/>
      <c r="AZ4" s="7"/>
      <c r="BA4" s="7"/>
      <c r="BB4" s="7"/>
      <c r="BC4" s="7"/>
      <c r="BD4" s="7"/>
    </row>
    <row r="5" spans="1:56" s="4" customFormat="1" ht="66" customHeight="1" thickBot="1">
      <c r="A5" s="32" t="s">
        <v>13</v>
      </c>
      <c r="B5" s="14">
        <v>28234</v>
      </c>
      <c r="C5" s="23">
        <f>SUM(B5)*100/B4</f>
        <v>47.859104315693124</v>
      </c>
      <c r="D5" s="16">
        <v>37837</v>
      </c>
      <c r="E5" s="24">
        <f>SUM(D5)*100/D4</f>
        <v>64.144642039771469</v>
      </c>
      <c r="F5" s="14">
        <v>25916</v>
      </c>
      <c r="G5" s="23">
        <f>SUM(F5)*100/F4</f>
        <v>43.968647144650674</v>
      </c>
      <c r="H5" s="16">
        <v>14200</v>
      </c>
      <c r="I5" s="24">
        <f>SUM(H5)*100/H4</f>
        <v>24.117667040320661</v>
      </c>
      <c r="J5" s="17">
        <v>43274</v>
      </c>
      <c r="K5" s="25">
        <f>SUM(J5)*100/J4</f>
        <v>73.565211478308171</v>
      </c>
      <c r="L5" s="14">
        <v>22938</v>
      </c>
      <c r="M5" s="23">
        <f>SUM(L5)*100/L4</f>
        <v>39.257902753769535</v>
      </c>
      <c r="N5" s="16">
        <v>20999</v>
      </c>
      <c r="O5" s="24">
        <f>SUM(N5)*100/N4</f>
        <v>36.023193179283965</v>
      </c>
      <c r="P5" s="18">
        <v>32174</v>
      </c>
      <c r="Q5" s="26">
        <f>SUM(P5)*100/P4</f>
        <v>55.383609040676156</v>
      </c>
      <c r="R5" s="17">
        <v>43497</v>
      </c>
      <c r="S5" s="25">
        <f>SUM(R5)*100/R4</f>
        <v>74.653737235046762</v>
      </c>
      <c r="T5" s="14">
        <v>23485</v>
      </c>
      <c r="U5" s="23">
        <f>SUM(T5)*100/T4</f>
        <v>40.716019417475728</v>
      </c>
      <c r="V5" s="29">
        <v>18422</v>
      </c>
      <c r="W5" s="30">
        <f>SUM(V5)*100/V4</f>
        <v>32.189973614775724</v>
      </c>
      <c r="X5" s="21">
        <v>21380</v>
      </c>
      <c r="Y5" s="28">
        <f>SUM(X5)*100/X4</f>
        <v>37.765177609383002</v>
      </c>
      <c r="Z5" s="16">
        <v>21346</v>
      </c>
      <c r="AA5" s="24">
        <f>SUM(Z5)*100/Z4</f>
        <v>37.790563866513232</v>
      </c>
      <c r="AB5" s="18">
        <v>27321</v>
      </c>
      <c r="AC5" s="26">
        <f>SUM(AB5)*100/AB4</f>
        <v>48.572393685108807</v>
      </c>
      <c r="AD5" s="17">
        <v>36570</v>
      </c>
      <c r="AE5" s="25">
        <f t="shared" ref="AE5:AG5" si="0">SUM(AD5)*100/AD4</f>
        <v>64.746290853723309</v>
      </c>
      <c r="AF5" s="17">
        <v>37079</v>
      </c>
      <c r="AG5" s="25">
        <f t="shared" si="0"/>
        <v>68.093585293739551</v>
      </c>
      <c r="AH5" s="20">
        <v>24079</v>
      </c>
      <c r="AI5" s="27">
        <f t="shared" ref="AI5:AI6" si="1">SUM(AH5)*100/AH4</f>
        <v>44.404079148763529</v>
      </c>
      <c r="AJ5" s="14">
        <v>22026</v>
      </c>
      <c r="AK5" s="23">
        <f t="shared" ref="AK5:AM6" si="2">SUM(AJ5)*100/AJ4</f>
        <v>40.618142253858778</v>
      </c>
      <c r="AL5" s="14">
        <v>17596</v>
      </c>
      <c r="AM5" s="23">
        <f>SUM(AL5)*100/AL4</f>
        <v>32.456561035894786</v>
      </c>
      <c r="AN5" s="42">
        <v>25049</v>
      </c>
      <c r="AO5" s="43">
        <f>SUM(AN5)*100/AN4</f>
        <v>46.531802645266758</v>
      </c>
      <c r="AP5" s="17">
        <v>39269</v>
      </c>
      <c r="AQ5" s="25">
        <f t="shared" ref="AQ5:AQ6" si="3">SUM(AP5)*100/AP4</f>
        <v>74.070092047683715</v>
      </c>
      <c r="AR5" s="21">
        <v>30852</v>
      </c>
      <c r="AS5" s="28">
        <f>SUM(AR5)*100/AR4</f>
        <v>59.045759889762877</v>
      </c>
      <c r="AT5" s="16">
        <v>30805</v>
      </c>
      <c r="AU5" s="24">
        <f>SUM(AT5)*100/AT4</f>
        <v>58.164344246818473</v>
      </c>
      <c r="AV5" s="7"/>
      <c r="AW5" s="7"/>
      <c r="AX5" s="7"/>
      <c r="AY5" s="7"/>
      <c r="AZ5" s="7"/>
      <c r="BA5" s="7"/>
      <c r="BB5" s="7"/>
      <c r="BC5" s="7"/>
      <c r="BD5" s="7"/>
    </row>
    <row r="6" spans="1:56" s="4" customFormat="1" ht="66" customHeight="1" thickBot="1">
      <c r="A6" s="31" t="s">
        <v>14</v>
      </c>
      <c r="B6" s="14">
        <v>2674</v>
      </c>
      <c r="C6" s="23">
        <f>SUM(B6)*100/B5</f>
        <v>9.4708507473259189</v>
      </c>
      <c r="D6" s="16">
        <v>4392</v>
      </c>
      <c r="E6" s="24">
        <f>SUM(D6)*100/D5</f>
        <v>11.607685598752544</v>
      </c>
      <c r="F6" s="14">
        <v>2558</v>
      </c>
      <c r="G6" s="23">
        <f>SUM(F6)*100/F5</f>
        <v>9.870350362710294</v>
      </c>
      <c r="H6" s="16">
        <v>991</v>
      </c>
      <c r="I6" s="24">
        <f>SUM(H6)*100/H5</f>
        <v>6.97887323943662</v>
      </c>
      <c r="J6" s="17">
        <v>5293</v>
      </c>
      <c r="K6" s="25">
        <f>SUM(J6)*100/J5</f>
        <v>12.231362943106715</v>
      </c>
      <c r="L6" s="14">
        <v>1539</v>
      </c>
      <c r="M6" s="23">
        <f>SUM(L6)*100/L5</f>
        <v>6.7093905309965995</v>
      </c>
      <c r="N6" s="16">
        <v>2168</v>
      </c>
      <c r="O6" s="24">
        <f>SUM(N6)*100/N5</f>
        <v>10.324301157197961</v>
      </c>
      <c r="P6" s="18">
        <v>3360</v>
      </c>
      <c r="Q6" s="26">
        <f>SUM(P6)*100/P5</f>
        <v>10.443215018337789</v>
      </c>
      <c r="R6" s="17">
        <v>6094</v>
      </c>
      <c r="S6" s="25">
        <f>SUM(R6)*100/R5</f>
        <v>14.010161620341632</v>
      </c>
      <c r="T6" s="14">
        <v>2610</v>
      </c>
      <c r="U6" s="23">
        <f>SUM(T6)*100/T5</f>
        <v>11.113476687247179</v>
      </c>
      <c r="V6" s="29">
        <v>2355</v>
      </c>
      <c r="W6" s="30">
        <f>SUM(V6)*100/V5</f>
        <v>12.783628270546087</v>
      </c>
      <c r="X6" s="21">
        <v>2498</v>
      </c>
      <c r="Y6" s="28">
        <f>SUM(X6)*100/X5</f>
        <v>11.683816651075771</v>
      </c>
      <c r="Z6" s="16">
        <v>2473</v>
      </c>
      <c r="AA6" s="24">
        <f>SUM(Z6)*100/Z5</f>
        <v>11.585308722945751</v>
      </c>
      <c r="AB6" s="18">
        <v>3694</v>
      </c>
      <c r="AC6" s="26">
        <f>SUM(AB6)*100/AB5</f>
        <v>13.52073496577724</v>
      </c>
      <c r="AD6" s="17">
        <v>5537</v>
      </c>
      <c r="AE6" s="25">
        <f t="shared" ref="AE6:AG6" si="4">SUM(AD6)*100/AD5</f>
        <v>15.140825813508339</v>
      </c>
      <c r="AF6" s="17">
        <v>5686</v>
      </c>
      <c r="AG6" s="25">
        <f t="shared" si="4"/>
        <v>15.334825642546994</v>
      </c>
      <c r="AH6" s="20">
        <v>4102</v>
      </c>
      <c r="AI6" s="27">
        <f t="shared" si="1"/>
        <v>17.035591179035674</v>
      </c>
      <c r="AJ6" s="14">
        <v>3750</v>
      </c>
      <c r="AK6" s="23">
        <f t="shared" si="2"/>
        <v>17.025333696540454</v>
      </c>
      <c r="AL6" s="14">
        <v>4523</v>
      </c>
      <c r="AM6" s="23">
        <f t="shared" si="2"/>
        <v>25.704705614912481</v>
      </c>
      <c r="AN6" s="42">
        <v>4679</v>
      </c>
      <c r="AO6" s="43">
        <f>SUM(AN6)*100/AN5</f>
        <v>18.679388398738471</v>
      </c>
      <c r="AP6" s="17">
        <v>8377</v>
      </c>
      <c r="AQ6" s="25">
        <f t="shared" si="3"/>
        <v>21.332348671980444</v>
      </c>
      <c r="AR6" s="21">
        <v>6042</v>
      </c>
      <c r="AS6" s="28">
        <f>SUM(AR6)*100/AR5</f>
        <v>19.583819525476468</v>
      </c>
      <c r="AT6" s="16">
        <v>5991</v>
      </c>
      <c r="AU6" s="24">
        <f>SUM(AT6)*100/AT5</f>
        <v>19.448141535465023</v>
      </c>
      <c r="AV6" s="7"/>
      <c r="AW6" s="7"/>
      <c r="AX6" s="7"/>
      <c r="AY6" s="7"/>
      <c r="AZ6" s="7"/>
      <c r="BA6" s="7"/>
      <c r="BB6" s="7"/>
      <c r="BC6" s="7"/>
      <c r="BD6" s="7"/>
    </row>
    <row r="7" spans="1:56" s="4" customFormat="1" ht="64.5" customHeight="1" thickBot="1">
      <c r="A7" s="31" t="s">
        <v>23</v>
      </c>
      <c r="B7" s="15"/>
      <c r="C7" s="23">
        <f>SUM(B6)*100/B4</f>
        <v>4.5326643387463132</v>
      </c>
      <c r="D7" s="19"/>
      <c r="E7" s="24">
        <f>SUM(D6)*100/D4</f>
        <v>7.4457083764219236</v>
      </c>
      <c r="F7" s="19"/>
      <c r="G7" s="23">
        <f>SUM(F6)*100/F4</f>
        <v>4.3398595229208379</v>
      </c>
      <c r="H7" s="19"/>
      <c r="I7" s="24">
        <f>SUM(H6)*100/H4</f>
        <v>1.6831414110533647</v>
      </c>
      <c r="J7" s="19"/>
      <c r="K7" s="25">
        <f>SUM(J6)*100/J4</f>
        <v>8.9980280157758745</v>
      </c>
      <c r="L7" s="19"/>
      <c r="M7" s="23">
        <f>SUM(L6)*100/L4</f>
        <v>2.6339660100292663</v>
      </c>
      <c r="N7" s="15"/>
      <c r="O7" s="24">
        <f>SUM(N6)*100/N4</f>
        <v>3.7191429502684712</v>
      </c>
      <c r="P7" s="15"/>
      <c r="Q7" s="26">
        <f>SUM(P6)*100/P4</f>
        <v>5.7838293770333777</v>
      </c>
      <c r="R7" s="19"/>
      <c r="S7" s="25">
        <f>SUM(R6)*100/R4</f>
        <v>10.459109242255213</v>
      </c>
      <c r="T7" s="15"/>
      <c r="U7" s="23">
        <f>SUM(T6)*100/T4</f>
        <v>4.5249653259361997</v>
      </c>
      <c r="V7" s="15"/>
      <c r="W7" s="30">
        <f>SUM(V6)*100/V4</f>
        <v>4.1150465672997951</v>
      </c>
      <c r="X7" s="15"/>
      <c r="Y7" s="28">
        <f>SUM(X6)*100/X4</f>
        <v>4.4124141098334304</v>
      </c>
      <c r="Z7" s="15"/>
      <c r="AA7" s="24">
        <f>SUM(Z6)*100/Z4</f>
        <v>4.3781534920775425</v>
      </c>
      <c r="AB7" s="15"/>
      <c r="AC7" s="26">
        <f>SUM(AB6)*100/AB4</f>
        <v>6.5673446166974827</v>
      </c>
      <c r="AD7" s="22"/>
      <c r="AE7" s="25">
        <f t="shared" ref="AE7:AG7" si="5">SUM(AD6)*100/AD4</f>
        <v>9.8031231188697276</v>
      </c>
      <c r="AF7" s="22"/>
      <c r="AG7" s="25">
        <f t="shared" si="5"/>
        <v>10.442032578553983</v>
      </c>
      <c r="AH7" s="22"/>
      <c r="AI7" s="27">
        <f t="shared" ref="AI7" si="6">SUM(AH6)*100/AH4</f>
        <v>7.5644973905987793</v>
      </c>
      <c r="AJ7" s="22"/>
      <c r="AK7" s="23">
        <f t="shared" ref="AK7:AM7" si="7">SUM(AJ6)*100/AJ4</f>
        <v>6.9153742600549544</v>
      </c>
      <c r="AL7" s="7"/>
      <c r="AM7" s="23">
        <f t="shared" si="7"/>
        <v>8.342863467001143</v>
      </c>
      <c r="AN7" s="41"/>
      <c r="AO7" s="43">
        <f t="shared" ref="AO7" si="8">SUM(AN6)*100/AN4</f>
        <v>8.6918561450438396</v>
      </c>
      <c r="AP7" s="22"/>
      <c r="AQ7" s="25">
        <f t="shared" ref="AQ7" si="9">SUM(AP6)*100/AP4</f>
        <v>15.800890297268749</v>
      </c>
      <c r="AR7" s="15"/>
      <c r="AS7" s="28">
        <f>SUM(AR6)*100/AR4</f>
        <v>11.563415054257336</v>
      </c>
      <c r="AT7" s="15"/>
      <c r="AU7" s="24">
        <f>SUM(AT6)*100/AT4</f>
        <v>11.311883992296364</v>
      </c>
      <c r="AV7" s="7"/>
      <c r="AW7" s="7"/>
      <c r="AX7" s="7"/>
      <c r="AY7" s="7"/>
      <c r="AZ7" s="7"/>
      <c r="BA7" s="7"/>
      <c r="BB7" s="7"/>
      <c r="BC7" s="7"/>
      <c r="BD7" s="7"/>
    </row>
    <row r="8" spans="1:56"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13" spans="1:56">
      <c r="N13" t="s">
        <v>9</v>
      </c>
    </row>
    <row r="23" spans="5:5" customFormat="1">
      <c r="E23" s="13"/>
    </row>
  </sheetData>
  <mergeCells count="1">
    <mergeCell ref="A1:J1"/>
  </mergeCells>
  <phoneticPr fontId="0" type="noConversion"/>
  <pageMargins left="1.24" right="0.39370078740157483" top="0.98425196850393704" bottom="0.98425196850393704" header="0.51181102362204722" footer="0.51181102362204722"/>
  <pageSetup paperSize="8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topLeftCell="A2" zoomScaleNormal="100" workbookViewId="0">
      <pane xSplit="1" topLeftCell="B1" activePane="topRight" state="frozen"/>
      <selection pane="topRight" activeCell="C3" sqref="C3"/>
    </sheetView>
  </sheetViews>
  <sheetFormatPr baseColWidth="10" defaultRowHeight="13.2"/>
  <cols>
    <col min="1" max="1" width="28.6640625" customWidth="1"/>
    <col min="22" max="23" width="12" bestFit="1" customWidth="1"/>
  </cols>
  <sheetData>
    <row r="1" spans="1:28">
      <c r="A1" t="s">
        <v>24</v>
      </c>
    </row>
    <row r="3" spans="1:28" s="34" customFormat="1" ht="167.4">
      <c r="B3" s="44" t="str">
        <f>Auswertung!C3</f>
        <v>Stadratswahl 1999 in %</v>
      </c>
      <c r="C3" s="44" t="str">
        <f>Auswertung!E3</f>
        <v>BüE Tunnelbebauung 1999 in %</v>
      </c>
      <c r="D3" s="44" t="str">
        <f>Auswertung!G3</f>
        <v>Oberbürgermeisterwahl 2000 in %</v>
      </c>
      <c r="E3" s="44" t="str">
        <f>Auswertung!I3</f>
        <v>Volksentscheid "Sparkassen" 2001 in %</v>
      </c>
      <c r="F3" s="44" t="str">
        <f>Auswertung!K3</f>
        <v>Bundestagwahl 2002 in %</v>
      </c>
      <c r="G3" s="44" t="str">
        <f>Auswertung!I3</f>
        <v>Volksentscheid "Sparkassen" 2001 in %</v>
      </c>
      <c r="H3" s="44" t="str">
        <f>Auswertung!K3</f>
        <v>Bundestagwahl 2002 in %</v>
      </c>
      <c r="I3" s="44" t="str">
        <f>Auswertung!K3</f>
        <v>Bundestagwahl 2002 in %</v>
      </c>
      <c r="J3" s="44" t="str">
        <f>Auswertung!O3</f>
        <v>EuWahl - KomWahl 2004 in %</v>
      </c>
      <c r="K3" s="44" t="str">
        <f>Auswertung!Q3</f>
        <v>Landtagswahl 2004 in %</v>
      </c>
      <c r="L3" s="44" t="str">
        <f>Auswertung!S3</f>
        <v>Bundestagswahl 2005 in %</v>
      </c>
      <c r="M3" s="44" t="str">
        <f>Auswertung!U3</f>
        <v>Oberbürgermeisterwahl 2007 in %</v>
      </c>
      <c r="N3" s="46" t="str">
        <f>Auswertung!W3</f>
        <v>Landrats- und Kreistagswahl 2008 in %</v>
      </c>
      <c r="O3" s="44" t="str">
        <f>Auswertung!Y3</f>
        <v>EuWahl 2009 in %</v>
      </c>
      <c r="P3" s="44" t="str">
        <f>Auswertung!AA3</f>
        <v>KomWahl 2009 in %</v>
      </c>
      <c r="Q3" s="44" t="str">
        <f>Auswertung!AC3</f>
        <v>Landtagswahl 2009 in %</v>
      </c>
      <c r="R3" s="44" t="str">
        <f>Auswertung!AE3</f>
        <v>Bundestagswahl 2009 in %</v>
      </c>
      <c r="S3" s="44" t="str">
        <f>Auswertung!AG3</f>
        <v>Bundestagswahl 2013 in %</v>
      </c>
      <c r="T3" s="44" t="str">
        <f>Auswertung!AI3</f>
        <v>Kommunalwahl 2014 in %</v>
      </c>
      <c r="U3" s="44" t="str">
        <f>Auswertung!AK3</f>
        <v>Oberbürgermeisterwahl 2014 in %</v>
      </c>
      <c r="V3" s="44" t="str">
        <f>Auswertung!AM3</f>
        <v>Oberbürgermeisterwahl 2. WG 2014 in %</v>
      </c>
      <c r="W3" s="44" t="str">
        <f>Auswertung!AO3</f>
        <v>Landtagswahl 2014 in %</v>
      </c>
      <c r="X3" s="44" t="str">
        <f>Auswertung!AQ3</f>
        <v>Bundestagswahl 2017 in %</v>
      </c>
      <c r="Y3" s="44" t="str">
        <f>Auswertung!AS3</f>
        <v>EuWahl 2019 in %</v>
      </c>
      <c r="Z3" s="44" t="str">
        <f>Auswertung!AU3</f>
        <v>KomWahl 2019 in %</v>
      </c>
    </row>
    <row r="4" spans="1:28" s="34" customFormat="1" hidden="1">
      <c r="B4" s="36">
        <f>Auswertung!C4</f>
        <v>0</v>
      </c>
      <c r="C4" s="36">
        <f>Auswertung!E4</f>
        <v>0</v>
      </c>
      <c r="D4" s="36">
        <f>Auswertung!G4</f>
        <v>0</v>
      </c>
      <c r="E4" s="36">
        <f>Auswertung!I4</f>
        <v>0</v>
      </c>
      <c r="F4" s="36">
        <f>Auswertung!K4</f>
        <v>0</v>
      </c>
      <c r="G4" s="36">
        <f>Auswertung!I4</f>
        <v>0</v>
      </c>
      <c r="H4" s="36">
        <f>Auswertung!K4</f>
        <v>0</v>
      </c>
      <c r="I4" s="36">
        <f>Auswertung!K4</f>
        <v>0</v>
      </c>
      <c r="J4" s="36">
        <f>Auswertung!O4</f>
        <v>0</v>
      </c>
      <c r="K4" s="36">
        <f>Auswertung!Q4</f>
        <v>0</v>
      </c>
      <c r="L4" s="36">
        <f>Auswertung!S4</f>
        <v>0</v>
      </c>
      <c r="M4" s="36">
        <f>Auswertung!U4</f>
        <v>0</v>
      </c>
      <c r="N4" s="45">
        <f>Auswertung!W4</f>
        <v>0</v>
      </c>
      <c r="O4" s="36">
        <f>Auswertung!Y4</f>
        <v>0</v>
      </c>
      <c r="P4" s="36">
        <f>Auswertung!AA4</f>
        <v>0</v>
      </c>
      <c r="Q4" s="36">
        <f>Auswertung!AC4</f>
        <v>0</v>
      </c>
      <c r="R4" s="36">
        <f>Auswertung!AE4</f>
        <v>0</v>
      </c>
      <c r="S4" s="36">
        <f>Auswertung!AG4</f>
        <v>0</v>
      </c>
      <c r="T4" s="36">
        <f>Auswertung!AI4</f>
        <v>0</v>
      </c>
      <c r="U4" s="36">
        <f>Auswertung!AK4</f>
        <v>0</v>
      </c>
      <c r="V4" s="36">
        <f>Auswertung!AM4</f>
        <v>0</v>
      </c>
      <c r="W4" s="36">
        <f>Auswertung!AO4</f>
        <v>0</v>
      </c>
      <c r="X4" s="36">
        <f>Auswertung!AQ4</f>
        <v>0</v>
      </c>
      <c r="Y4" s="36">
        <f>Auswertung!AS4</f>
        <v>0</v>
      </c>
      <c r="Z4" s="36">
        <f>Auswertung!AU4</f>
        <v>0</v>
      </c>
    </row>
    <row r="5" spans="1:28">
      <c r="A5" t="s">
        <v>13</v>
      </c>
      <c r="B5" s="45">
        <f>Auswertung!C5</f>
        <v>47.859104315693124</v>
      </c>
      <c r="C5" s="45">
        <f>Auswertung!E5</f>
        <v>64.144642039771469</v>
      </c>
      <c r="D5" s="45">
        <f>Auswertung!G5</f>
        <v>43.968647144650674</v>
      </c>
      <c r="E5" s="45">
        <f>Auswertung!I5</f>
        <v>24.117667040320661</v>
      </c>
      <c r="F5" s="45">
        <f>Auswertung!K5</f>
        <v>73.565211478308171</v>
      </c>
      <c r="G5" s="45">
        <f>Auswertung!I5</f>
        <v>24.117667040320661</v>
      </c>
      <c r="H5" s="45">
        <f>Auswertung!K5</f>
        <v>73.565211478308171</v>
      </c>
      <c r="I5" s="45">
        <f>Auswertung!M5</f>
        <v>39.257902753769535</v>
      </c>
      <c r="J5" s="45">
        <f>Auswertung!O5</f>
        <v>36.023193179283965</v>
      </c>
      <c r="K5" s="45">
        <f>Auswertung!Q5</f>
        <v>55.383609040676156</v>
      </c>
      <c r="L5" s="45">
        <f>Auswertung!S5</f>
        <v>74.653737235046762</v>
      </c>
      <c r="M5" s="45">
        <f>Auswertung!U5</f>
        <v>40.716019417475728</v>
      </c>
      <c r="N5" s="45">
        <f>Auswertung!W5</f>
        <v>32.189973614775724</v>
      </c>
      <c r="O5" s="36">
        <f>Auswertung!Y5</f>
        <v>37.765177609383002</v>
      </c>
      <c r="P5" s="36">
        <f>Auswertung!AA5</f>
        <v>37.790563866513232</v>
      </c>
      <c r="Q5" s="36">
        <f>Auswertung!AC5</f>
        <v>48.572393685108807</v>
      </c>
      <c r="R5" s="36">
        <f>Auswertung!AE5</f>
        <v>64.746290853723309</v>
      </c>
      <c r="S5" s="36">
        <f>Auswertung!AG5</f>
        <v>68.093585293739551</v>
      </c>
      <c r="T5" s="36">
        <f>Auswertung!AI5</f>
        <v>44.404079148763529</v>
      </c>
      <c r="U5" s="36">
        <f>Auswertung!AK5</f>
        <v>40.618142253858778</v>
      </c>
      <c r="V5" s="36">
        <f>Auswertung!AM5</f>
        <v>32.456561035894786</v>
      </c>
      <c r="W5" s="36">
        <f>Auswertung!AO5</f>
        <v>46.531802645266758</v>
      </c>
      <c r="X5" s="36">
        <f>Auswertung!AQ5</f>
        <v>74.070092047683715</v>
      </c>
      <c r="Y5" s="36">
        <f>Auswertung!AS5</f>
        <v>59.045759889762877</v>
      </c>
      <c r="Z5" s="36">
        <f>Auswertung!AU5</f>
        <v>58.164344246818473</v>
      </c>
      <c r="AA5" s="36">
        <f>Auswertung!AW5</f>
        <v>0</v>
      </c>
      <c r="AB5" s="36">
        <f>Auswertung!AY5</f>
        <v>0</v>
      </c>
    </row>
    <row r="6" spans="1:28">
      <c r="A6" t="s">
        <v>14</v>
      </c>
      <c r="B6" s="36">
        <f>Auswertung!C6</f>
        <v>9.4708507473259189</v>
      </c>
      <c r="C6" s="36">
        <f>Auswertung!E6</f>
        <v>11.607685598752544</v>
      </c>
      <c r="D6" s="36">
        <f>Auswertung!G6</f>
        <v>9.870350362710294</v>
      </c>
      <c r="E6" s="36">
        <f>Auswertung!I6</f>
        <v>6.97887323943662</v>
      </c>
      <c r="F6" s="36">
        <f>Auswertung!K6</f>
        <v>12.231362943106715</v>
      </c>
      <c r="G6" s="36">
        <f>Auswertung!I6</f>
        <v>6.97887323943662</v>
      </c>
      <c r="H6" s="36">
        <f>Auswertung!K6</f>
        <v>12.231362943106715</v>
      </c>
      <c r="I6" s="36">
        <f>Auswertung!M6</f>
        <v>6.7093905309965995</v>
      </c>
      <c r="J6" s="36">
        <f>Auswertung!O6</f>
        <v>10.324301157197961</v>
      </c>
      <c r="K6" s="36">
        <f>Auswertung!Q6</f>
        <v>10.443215018337789</v>
      </c>
      <c r="L6" s="36">
        <f>Auswertung!S6</f>
        <v>14.010161620341632</v>
      </c>
      <c r="M6" s="36">
        <f>Auswertung!U6</f>
        <v>11.113476687247179</v>
      </c>
      <c r="N6" s="45">
        <f>Auswertung!W6</f>
        <v>12.783628270546087</v>
      </c>
      <c r="O6" s="36">
        <f>Auswertung!Y6</f>
        <v>11.683816651075771</v>
      </c>
      <c r="P6" s="36">
        <f>Auswertung!AA6</f>
        <v>11.585308722945751</v>
      </c>
      <c r="Q6" s="36">
        <f>Auswertung!AC6</f>
        <v>13.52073496577724</v>
      </c>
      <c r="R6" s="36">
        <f>Auswertung!AE6</f>
        <v>15.140825813508339</v>
      </c>
      <c r="S6" s="36">
        <f>Auswertung!AG6</f>
        <v>15.334825642546994</v>
      </c>
      <c r="T6" s="36">
        <f>Auswertung!AI6</f>
        <v>17.035591179035674</v>
      </c>
      <c r="U6" s="36">
        <f>Auswertung!AK6</f>
        <v>17.025333696540454</v>
      </c>
      <c r="V6" s="36">
        <f>Auswertung!AM6</f>
        <v>25.704705614912481</v>
      </c>
      <c r="W6" s="36">
        <f>Auswertung!AO6</f>
        <v>18.679388398738471</v>
      </c>
      <c r="X6" s="36">
        <f>Auswertung!AQ6</f>
        <v>21.332348671980444</v>
      </c>
      <c r="Y6" s="36">
        <f>Auswertung!AS6</f>
        <v>19.583819525476468</v>
      </c>
      <c r="Z6" s="36">
        <f>Auswertung!AU6</f>
        <v>19.448141535465023</v>
      </c>
    </row>
    <row r="7" spans="1:28" ht="26.4">
      <c r="A7" s="35" t="s">
        <v>42</v>
      </c>
      <c r="B7" s="36">
        <f>Auswertung!C7</f>
        <v>4.5326643387463132</v>
      </c>
      <c r="C7" s="36">
        <f>Auswertung!E7</f>
        <v>7.4457083764219236</v>
      </c>
      <c r="D7" s="36">
        <f>Auswertung!G7</f>
        <v>4.3398595229208379</v>
      </c>
      <c r="E7" s="36">
        <f>Auswertung!I7</f>
        <v>1.6831414110533647</v>
      </c>
      <c r="F7" s="36">
        <f>Auswertung!K7</f>
        <v>8.9980280157758745</v>
      </c>
      <c r="G7" s="36">
        <f>Auswertung!I7</f>
        <v>1.6831414110533647</v>
      </c>
      <c r="H7" s="36">
        <f>Auswertung!K7</f>
        <v>8.9980280157758745</v>
      </c>
      <c r="I7" s="36">
        <f>Auswertung!M7</f>
        <v>2.6339660100292663</v>
      </c>
      <c r="J7" s="36">
        <f>Auswertung!O7</f>
        <v>3.7191429502684712</v>
      </c>
      <c r="K7" s="36">
        <f>Auswertung!Q7</f>
        <v>5.7838293770333777</v>
      </c>
      <c r="L7" s="36">
        <f>Auswertung!S7</f>
        <v>10.459109242255213</v>
      </c>
      <c r="M7" s="36">
        <f>Auswertung!U7</f>
        <v>4.5249653259361997</v>
      </c>
      <c r="N7" s="45">
        <f>Auswertung!W7</f>
        <v>4.1150465672997951</v>
      </c>
      <c r="O7" s="36">
        <f>Auswertung!Y7</f>
        <v>4.4124141098334304</v>
      </c>
      <c r="P7" s="36">
        <f>Auswertung!AA7</f>
        <v>4.3781534920775425</v>
      </c>
      <c r="Q7" s="36">
        <f>Auswertung!AC7</f>
        <v>6.5673446166974827</v>
      </c>
      <c r="R7" s="36">
        <f>Auswertung!AE7</f>
        <v>9.8031231188697276</v>
      </c>
      <c r="S7" s="36">
        <f>Auswertung!AG7</f>
        <v>10.442032578553983</v>
      </c>
      <c r="T7" s="36">
        <f>Auswertung!AI7</f>
        <v>7.5644973905987793</v>
      </c>
      <c r="U7" s="36">
        <f>Auswertung!AK7</f>
        <v>6.9153742600549544</v>
      </c>
      <c r="V7" s="36">
        <f>Auswertung!AM7</f>
        <v>8.342863467001143</v>
      </c>
      <c r="W7" s="36">
        <f>Auswertung!AO7</f>
        <v>8.6918561450438396</v>
      </c>
      <c r="X7" s="36">
        <f>Auswertung!AQ7</f>
        <v>15.800890297268749</v>
      </c>
      <c r="Y7" s="36">
        <f>Auswertung!AS7</f>
        <v>11.563415054257336</v>
      </c>
      <c r="Z7" s="36">
        <f>Auswertung!AU7</f>
        <v>11.311883992296364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8" sqref="H18"/>
    </sheetView>
  </sheetViews>
  <sheetFormatPr baseColWidth="10" defaultRowHeight="13.2"/>
  <sheetData>
    <row r="1" spans="1:9">
      <c r="A1" t="s">
        <v>47</v>
      </c>
      <c r="B1" t="s">
        <v>48</v>
      </c>
      <c r="C1" t="s">
        <v>49</v>
      </c>
      <c r="D1" t="s">
        <v>50</v>
      </c>
      <c r="E1" s="37" t="s">
        <v>51</v>
      </c>
      <c r="F1" t="s">
        <v>52</v>
      </c>
      <c r="G1" s="37" t="s">
        <v>51</v>
      </c>
      <c r="H1" t="s">
        <v>53</v>
      </c>
      <c r="I1" s="37" t="s">
        <v>51</v>
      </c>
    </row>
    <row r="2" spans="1:9">
      <c r="A2">
        <v>1</v>
      </c>
      <c r="B2">
        <v>1994</v>
      </c>
      <c r="C2" t="s">
        <v>54</v>
      </c>
      <c r="D2" t="s">
        <v>55</v>
      </c>
      <c r="E2" s="37"/>
      <c r="F2" t="s">
        <v>56</v>
      </c>
      <c r="G2" s="37" t="s">
        <v>57</v>
      </c>
      <c r="H2" t="s">
        <v>55</v>
      </c>
      <c r="I2" s="37"/>
    </row>
    <row r="3" spans="1:9">
      <c r="A3">
        <v>2</v>
      </c>
      <c r="B3">
        <v>1994</v>
      </c>
      <c r="C3" t="s">
        <v>58</v>
      </c>
      <c r="D3" t="s">
        <v>55</v>
      </c>
      <c r="E3" s="37"/>
      <c r="F3" t="s">
        <v>56</v>
      </c>
      <c r="G3" s="37" t="s">
        <v>57</v>
      </c>
      <c r="I3" s="37"/>
    </row>
    <row r="4" spans="1:9">
      <c r="A4">
        <v>3</v>
      </c>
      <c r="B4">
        <v>1994</v>
      </c>
      <c r="C4" t="s">
        <v>59</v>
      </c>
      <c r="D4" t="s">
        <v>55</v>
      </c>
      <c r="E4" s="37"/>
      <c r="G4" s="37"/>
      <c r="H4" t="s">
        <v>55</v>
      </c>
      <c r="I4" s="37"/>
    </row>
    <row r="5" spans="1:9">
      <c r="A5">
        <v>4</v>
      </c>
      <c r="B5">
        <v>1994</v>
      </c>
      <c r="C5" t="s">
        <v>60</v>
      </c>
      <c r="D5" t="s">
        <v>61</v>
      </c>
      <c r="E5" s="37"/>
      <c r="G5" s="37"/>
      <c r="H5" t="s">
        <v>56</v>
      </c>
      <c r="I5" s="37" t="s">
        <v>57</v>
      </c>
    </row>
    <row r="6" spans="1:9">
      <c r="A6">
        <v>5</v>
      </c>
      <c r="B6">
        <v>1998</v>
      </c>
      <c r="C6" t="s">
        <v>60</v>
      </c>
      <c r="D6" t="s">
        <v>56</v>
      </c>
      <c r="E6" s="37" t="s">
        <v>57</v>
      </c>
      <c r="G6" s="37"/>
      <c r="H6" t="s">
        <v>56</v>
      </c>
      <c r="I6" s="37" t="s">
        <v>57</v>
      </c>
    </row>
    <row r="7" spans="1:9">
      <c r="A7">
        <v>6</v>
      </c>
      <c r="B7">
        <v>1999</v>
      </c>
      <c r="C7" t="s">
        <v>54</v>
      </c>
      <c r="D7" t="s">
        <v>56</v>
      </c>
      <c r="E7" s="37" t="s">
        <v>57</v>
      </c>
      <c r="F7" t="s">
        <v>56</v>
      </c>
      <c r="G7" s="37" t="s">
        <v>57</v>
      </c>
      <c r="I7" s="37"/>
    </row>
    <row r="8" spans="1:9">
      <c r="A8">
        <v>7</v>
      </c>
      <c r="B8">
        <v>1999</v>
      </c>
      <c r="C8" t="s">
        <v>62</v>
      </c>
      <c r="D8" t="s">
        <v>56</v>
      </c>
      <c r="E8" s="37" t="s">
        <v>57</v>
      </c>
      <c r="G8" s="37"/>
      <c r="H8" t="s">
        <v>56</v>
      </c>
      <c r="I8" s="37" t="s">
        <v>57</v>
      </c>
    </row>
    <row r="9" spans="1:9">
      <c r="A9">
        <v>8</v>
      </c>
      <c r="B9">
        <v>2000</v>
      </c>
      <c r="C9" t="s">
        <v>63</v>
      </c>
      <c r="D9" t="s">
        <v>56</v>
      </c>
      <c r="E9" s="37" t="s">
        <v>57</v>
      </c>
      <c r="F9" t="s">
        <v>56</v>
      </c>
      <c r="G9" s="37" t="s">
        <v>57</v>
      </c>
      <c r="I9" s="37"/>
    </row>
    <row r="10" spans="1:9">
      <c r="A10">
        <v>9</v>
      </c>
      <c r="B10">
        <v>2001</v>
      </c>
      <c r="C10" t="s">
        <v>64</v>
      </c>
      <c r="D10" t="s">
        <v>56</v>
      </c>
      <c r="E10" s="37" t="s">
        <v>61</v>
      </c>
      <c r="G10" s="37"/>
      <c r="I10" s="37"/>
    </row>
    <row r="11" spans="1:9">
      <c r="A11">
        <v>10</v>
      </c>
      <c r="B11">
        <v>2002</v>
      </c>
      <c r="C11" t="s">
        <v>60</v>
      </c>
      <c r="D11" t="s">
        <v>56</v>
      </c>
      <c r="E11" s="37" t="s">
        <v>61</v>
      </c>
      <c r="G11" s="37"/>
      <c r="H11" t="s">
        <v>56</v>
      </c>
      <c r="I11" s="37" t="s">
        <v>61</v>
      </c>
    </row>
    <row r="12" spans="1:9">
      <c r="A12">
        <v>11</v>
      </c>
      <c r="B12">
        <v>2003</v>
      </c>
      <c r="C12" t="s">
        <v>65</v>
      </c>
      <c r="D12" t="s">
        <v>56</v>
      </c>
      <c r="E12" s="37" t="s">
        <v>61</v>
      </c>
      <c r="G12" s="37"/>
      <c r="I12" s="37"/>
    </row>
    <row r="13" spans="1:9">
      <c r="A13">
        <v>12</v>
      </c>
      <c r="B13">
        <v>2004</v>
      </c>
      <c r="C13" t="s">
        <v>54</v>
      </c>
      <c r="D13" t="s">
        <v>56</v>
      </c>
      <c r="E13" s="37" t="s">
        <v>61</v>
      </c>
      <c r="F13" t="s">
        <v>56</v>
      </c>
      <c r="G13" s="37" t="s">
        <v>61</v>
      </c>
      <c r="H13" t="s">
        <v>56</v>
      </c>
      <c r="I13" s="37" t="s">
        <v>61</v>
      </c>
    </row>
    <row r="14" spans="1:9">
      <c r="A14">
        <v>13</v>
      </c>
      <c r="B14">
        <v>2004</v>
      </c>
      <c r="C14" t="s">
        <v>59</v>
      </c>
      <c r="D14" t="s">
        <v>56</v>
      </c>
      <c r="E14" s="37" t="s">
        <v>61</v>
      </c>
      <c r="G14" s="37"/>
      <c r="H14" t="s">
        <v>56</v>
      </c>
      <c r="I14" s="37" t="s">
        <v>61</v>
      </c>
    </row>
    <row r="15" spans="1:9">
      <c r="A15">
        <v>14</v>
      </c>
      <c r="B15">
        <v>2005</v>
      </c>
      <c r="C15" t="s">
        <v>60</v>
      </c>
      <c r="D15" t="s">
        <v>56</v>
      </c>
      <c r="E15" s="37" t="s">
        <v>61</v>
      </c>
      <c r="G15" s="37"/>
      <c r="H15" t="s">
        <v>56</v>
      </c>
      <c r="I15" s="37" t="s">
        <v>61</v>
      </c>
    </row>
    <row r="16" spans="1:9">
      <c r="A16">
        <v>15</v>
      </c>
      <c r="B16">
        <v>2007</v>
      </c>
      <c r="C16" t="s">
        <v>66</v>
      </c>
      <c r="D16" t="s">
        <v>56</v>
      </c>
      <c r="E16" s="37" t="s">
        <v>61</v>
      </c>
      <c r="F16" t="s">
        <v>56</v>
      </c>
      <c r="G16" s="37" t="s">
        <v>61</v>
      </c>
      <c r="I16" s="37"/>
    </row>
    <row r="17" spans="1:9">
      <c r="A17">
        <v>16</v>
      </c>
      <c r="B17">
        <v>2008</v>
      </c>
      <c r="C17" t="s">
        <v>67</v>
      </c>
      <c r="D17" t="s">
        <v>56</v>
      </c>
      <c r="E17" s="37" t="s">
        <v>61</v>
      </c>
      <c r="F17" t="s">
        <v>68</v>
      </c>
      <c r="G17" s="37" t="s">
        <v>57</v>
      </c>
      <c r="I17" s="37"/>
    </row>
    <row r="18" spans="1:9">
      <c r="A18">
        <v>17</v>
      </c>
      <c r="B18">
        <v>2009</v>
      </c>
      <c r="C18" t="s">
        <v>54</v>
      </c>
      <c r="D18" t="s">
        <v>56</v>
      </c>
      <c r="E18" s="37" t="s">
        <v>61</v>
      </c>
      <c r="F18" t="s">
        <v>56</v>
      </c>
      <c r="G18" s="37" t="s">
        <v>61</v>
      </c>
      <c r="I18" s="37"/>
    </row>
    <row r="19" spans="1:9">
      <c r="A19">
        <v>18</v>
      </c>
      <c r="B19">
        <v>2009</v>
      </c>
      <c r="C19" t="s">
        <v>59</v>
      </c>
      <c r="D19" t="s">
        <v>56</v>
      </c>
      <c r="E19" s="37" t="s">
        <v>61</v>
      </c>
      <c r="G19" s="37"/>
      <c r="I19" s="37"/>
    </row>
    <row r="20" spans="1:9">
      <c r="A20">
        <v>19</v>
      </c>
      <c r="B20">
        <v>2009</v>
      </c>
      <c r="C20" t="s">
        <v>60</v>
      </c>
      <c r="D20" t="s">
        <v>56</v>
      </c>
      <c r="E20" s="37" t="s">
        <v>61</v>
      </c>
      <c r="G20" s="37"/>
      <c r="I20" s="37"/>
    </row>
    <row r="21" spans="1:9">
      <c r="A21">
        <v>20</v>
      </c>
      <c r="B21">
        <v>2013</v>
      </c>
      <c r="C21" t="s">
        <v>60</v>
      </c>
      <c r="D21" t="s">
        <v>61</v>
      </c>
      <c r="E21" s="37" t="s">
        <v>56</v>
      </c>
      <c r="G21" s="37"/>
      <c r="I21" s="37"/>
    </row>
    <row r="22" spans="1:9">
      <c r="A22">
        <v>21</v>
      </c>
      <c r="B22">
        <v>2014</v>
      </c>
      <c r="C22" t="s">
        <v>54</v>
      </c>
      <c r="D22" t="s">
        <v>56</v>
      </c>
      <c r="E22" s="37" t="s">
        <v>61</v>
      </c>
      <c r="G22" s="37"/>
      <c r="I22" s="37"/>
    </row>
    <row r="23" spans="1:9">
      <c r="A23">
        <v>22</v>
      </c>
      <c r="B23">
        <v>2014</v>
      </c>
      <c r="C23" t="s">
        <v>69</v>
      </c>
      <c r="D23" t="s">
        <v>56</v>
      </c>
      <c r="E23" s="37" t="s">
        <v>61</v>
      </c>
      <c r="G23" s="37"/>
      <c r="I23" s="38"/>
    </row>
    <row r="24" spans="1:9">
      <c r="A24">
        <v>23</v>
      </c>
      <c r="B24">
        <v>2014</v>
      </c>
      <c r="C24" t="s">
        <v>58</v>
      </c>
      <c r="D24" t="s">
        <v>61</v>
      </c>
      <c r="E24" s="37" t="s">
        <v>68</v>
      </c>
      <c r="G24" s="38"/>
      <c r="I24" s="38"/>
    </row>
    <row r="25" spans="1:9">
      <c r="A25">
        <v>24</v>
      </c>
      <c r="B25">
        <v>2014</v>
      </c>
      <c r="C25" t="s">
        <v>70</v>
      </c>
      <c r="D25" t="s">
        <v>61</v>
      </c>
      <c r="E25" s="37" t="s">
        <v>68</v>
      </c>
      <c r="G25" s="38"/>
      <c r="I25" s="38"/>
    </row>
    <row r="26" spans="1:9">
      <c r="A26">
        <v>25</v>
      </c>
      <c r="B26">
        <v>2015</v>
      </c>
      <c r="C26" t="s">
        <v>71</v>
      </c>
      <c r="D26" t="s">
        <v>61</v>
      </c>
      <c r="E26" s="37"/>
      <c r="G26" s="38"/>
      <c r="I26" s="38"/>
    </row>
    <row r="27" spans="1:9">
      <c r="A27">
        <v>26</v>
      </c>
      <c r="B27">
        <v>2017</v>
      </c>
      <c r="C27" t="s">
        <v>60</v>
      </c>
      <c r="D27" t="s">
        <v>56</v>
      </c>
      <c r="E27" s="37" t="s">
        <v>61</v>
      </c>
      <c r="G27" s="38"/>
      <c r="I27" s="38"/>
    </row>
    <row r="28" spans="1:9">
      <c r="A28">
        <v>27</v>
      </c>
      <c r="B28">
        <v>2019</v>
      </c>
      <c r="C28" t="s">
        <v>54</v>
      </c>
      <c r="D28" t="s">
        <v>56</v>
      </c>
      <c r="E28" s="37" t="s">
        <v>61</v>
      </c>
      <c r="G28" s="38"/>
      <c r="I28" s="38"/>
    </row>
    <row r="29" spans="1:9">
      <c r="A29">
        <v>28</v>
      </c>
      <c r="B29">
        <v>2019</v>
      </c>
      <c r="C29" t="s">
        <v>59</v>
      </c>
      <c r="D29" t="s">
        <v>56</v>
      </c>
      <c r="E29" s="37" t="s">
        <v>61</v>
      </c>
      <c r="G29" s="38"/>
      <c r="I29" s="38"/>
    </row>
    <row r="30" spans="1:9">
      <c r="I30" s="38"/>
    </row>
    <row r="31" spans="1:9">
      <c r="I31" s="3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Auswertung</vt:lpstr>
      <vt:lpstr>Diagramm</vt:lpstr>
      <vt:lpstr>Tabelle1</vt:lpstr>
      <vt:lpstr>Auswertung!Druckbereich</vt:lpstr>
    </vt:vector>
  </TitlesOfParts>
  <Company>Stadtverwaltung Plauen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Kretzschmar.S</dc:creator>
  <cp:lastModifiedBy>Kretzschmar, Steffen</cp:lastModifiedBy>
  <cp:lastPrinted>2009-05-07T12:37:17Z</cp:lastPrinted>
  <dcterms:created xsi:type="dcterms:W3CDTF">2003-01-14T07:19:50Z</dcterms:created>
  <dcterms:modified xsi:type="dcterms:W3CDTF">2019-08-20T12:59:27Z</dcterms:modified>
</cp:coreProperties>
</file>